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650" windowHeight="3720"/>
  </bookViews>
  <sheets>
    <sheet name="bind2" sheetId="2" r:id="rId1"/>
    <sheet name="simulation" sheetId="3" r:id="rId2"/>
  </sheets>
  <definedNames>
    <definedName name="bmax1">simulation!$F$2</definedName>
    <definedName name="bmax2">simulation!$F$3</definedName>
    <definedName name="Cb">simulation!$C$2:$C$1048576</definedName>
    <definedName name="CbDISP">simulation!$D$2:$D$1048576</definedName>
    <definedName name="ColdDISP">simulation!#REF!</definedName>
    <definedName name="Ct">simulation!$A$2:$A$1048576</definedName>
    <definedName name="Cu">simulation!$B$2:$B$1048576</definedName>
    <definedName name="HOTDISP">simulation!$F$1</definedName>
    <definedName name="kd1_">simulation!$F$4</definedName>
    <definedName name="kd2_">simulation!$F$5</definedName>
    <definedName name="ns">simulation!$F$6</definedName>
    <definedName name="ruv_cv">simulation!$F$8</definedName>
    <definedName name="ruv_sd">simulation!$F$9</definedName>
  </definedNames>
  <calcPr calcId="125725"/>
</workbook>
</file>

<file path=xl/calcChain.xml><?xml version="1.0" encoding="utf-8"?>
<calcChain xmlns="http://schemas.openxmlformats.org/spreadsheetml/2006/main">
  <c r="A2" i="3"/>
  <c r="A3"/>
  <c r="A4"/>
  <c r="A5"/>
  <c r="A6"/>
  <c r="A7"/>
  <c r="A8"/>
  <c r="A9"/>
  <c r="A10"/>
  <c r="A11"/>
  <c r="A12"/>
  <c r="A13"/>
  <c r="A14"/>
  <c r="A15"/>
  <c r="A16"/>
  <c r="B1" i="2"/>
  <c r="D1"/>
  <c r="B3" l="1"/>
  <c r="B4"/>
  <c r="B2"/>
  <c r="B5" l="1"/>
  <c r="B6" l="1"/>
  <c r="B7" l="1"/>
  <c r="B8" l="1"/>
  <c r="B9" l="1"/>
  <c r="B10" l="1"/>
  <c r="B11" l="1"/>
  <c r="B12" l="1"/>
  <c r="B13" l="1"/>
  <c r="B14" l="1"/>
  <c r="B15" l="1"/>
  <c r="B16" l="1"/>
  <c r="B3" i="3"/>
  <c r="C3" s="1"/>
  <c r="C2"/>
  <c r="D2" s="1"/>
  <c r="B4"/>
  <c r="C4" s="1"/>
  <c r="D3" i="2" l="1"/>
  <c r="D3" i="3"/>
  <c r="D4"/>
  <c r="D4" i="2"/>
  <c r="B6" i="3"/>
  <c r="D2" i="2"/>
  <c r="B5" i="3"/>
  <c r="C5" s="1"/>
  <c r="D5" i="2" l="1"/>
  <c r="D5" i="3"/>
  <c r="E3" i="2"/>
  <c r="C3"/>
  <c r="E4"/>
  <c r="C4"/>
  <c r="B7" i="3"/>
  <c r="C7" s="1"/>
  <c r="B8"/>
  <c r="C6"/>
  <c r="E2" i="2"/>
  <c r="C2"/>
  <c r="D7" i="3" l="1"/>
  <c r="D7" i="2"/>
  <c r="C5"/>
  <c r="E5"/>
  <c r="B10" i="3"/>
  <c r="B9"/>
  <c r="C9" s="1"/>
  <c r="C8"/>
  <c r="D6" i="2"/>
  <c r="D6" i="3"/>
  <c r="D8" i="2" l="1"/>
  <c r="D8" i="3"/>
  <c r="C6" i="2"/>
  <c r="E6"/>
  <c r="C7"/>
  <c r="E7"/>
  <c r="C10" i="3"/>
  <c r="B11"/>
  <c r="C11" s="1"/>
  <c r="B12"/>
  <c r="D9" i="2"/>
  <c r="D9" i="3"/>
  <c r="C8" i="2" l="1"/>
  <c r="E8"/>
  <c r="D10" i="3"/>
  <c r="D10" i="2"/>
  <c r="D11"/>
  <c r="D11" i="3"/>
  <c r="B13"/>
  <c r="C13" s="1"/>
  <c r="B14"/>
  <c r="C12"/>
  <c r="C9" i="2"/>
  <c r="E9"/>
  <c r="D13" i="3" l="1"/>
  <c r="D13" i="2"/>
  <c r="C14" i="3"/>
  <c r="B15"/>
  <c r="C15" s="1"/>
  <c r="B16"/>
  <c r="C16" s="1"/>
  <c r="D12"/>
  <c r="D12" i="2"/>
  <c r="E10"/>
  <c r="C10"/>
  <c r="C11"/>
  <c r="E11"/>
  <c r="E12" l="1"/>
  <c r="C12"/>
  <c r="C13"/>
  <c r="E13"/>
  <c r="D14" i="3"/>
  <c r="D14" i="2"/>
  <c r="D15" i="3"/>
  <c r="D15" i="2"/>
  <c r="D16" i="3"/>
  <c r="D16" i="2"/>
  <c r="E16" l="1"/>
  <c r="C16"/>
  <c r="E15"/>
  <c r="C15"/>
  <c r="E14"/>
  <c r="C14"/>
</calcChain>
</file>

<file path=xl/sharedStrings.xml><?xml version="1.0" encoding="utf-8"?>
<sst xmlns="http://schemas.openxmlformats.org/spreadsheetml/2006/main" count="14" uniqueCount="13">
  <si>
    <t>Ct</t>
  </si>
  <si>
    <t>Cu</t>
  </si>
  <si>
    <t>Cb</t>
  </si>
  <si>
    <t>bmax1</t>
  </si>
  <si>
    <t>bmax2</t>
  </si>
  <si>
    <t>kd1</t>
  </si>
  <si>
    <t>kd2</t>
  </si>
  <si>
    <t>ns</t>
  </si>
  <si>
    <t>#ID</t>
  </si>
  <si>
    <t>fb</t>
  </si>
  <si>
    <t>ruv_cv</t>
  </si>
  <si>
    <t>ruv_sd</t>
  </si>
  <si>
    <t>CuN</t>
  </si>
</sst>
</file>

<file path=xl/styles.xml><?xml version="1.0" encoding="utf-8"?>
<styleSheet xmlns="http://schemas.openxmlformats.org/spreadsheetml/2006/main">
  <numFmts count="2">
    <numFmt numFmtId="164" formatCode="0.0000"/>
    <numFmt numFmtId="166" formatCode="0.0"/>
  </numFmts>
  <fonts count="3"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2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bind2!$E$1</c:f>
              <c:strCache>
                <c:ptCount val="1"/>
                <c:pt idx="0">
                  <c:v>fb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bind2!$B$2:$B$50</c:f>
              <c:numCache>
                <c:formatCode>0.0000</c:formatCode>
                <c:ptCount val="49"/>
                <c:pt idx="0">
                  <c:v>6.6453545554535448E-2</c:v>
                </c:pt>
                <c:pt idx="1">
                  <c:v>0.17837561808380561</c:v>
                </c:pt>
                <c:pt idx="2">
                  <c:v>0.45990009990009995</c:v>
                </c:pt>
                <c:pt idx="3">
                  <c:v>1.0041026919242275</c:v>
                </c:pt>
                <c:pt idx="4">
                  <c:v>2.5446444644464448</c:v>
                </c:pt>
                <c:pt idx="5">
                  <c:v>6.6964923269652363</c:v>
                </c:pt>
                <c:pt idx="6">
                  <c:v>20.585958595859587</c:v>
                </c:pt>
                <c:pt idx="7">
                  <c:v>56.575261947354974</c:v>
                </c:pt>
                <c:pt idx="8">
                  <c:v>160.4995004995005</c:v>
                </c:pt>
                <c:pt idx="9">
                  <c:v>405.49983338887034</c:v>
                </c:pt>
                <c:pt idx="10">
                  <c:v>1191.4090409140904</c:v>
                </c:pt>
                <c:pt idx="11">
                  <c:v>3397.2741768822762</c:v>
                </c:pt>
                <c:pt idx="12">
                  <c:v>11099.50989599015</c:v>
                </c:pt>
                <c:pt idx="13">
                  <c:v>33100.167772419714</c:v>
                </c:pt>
                <c:pt idx="14">
                  <c:v>110100.4000994001</c:v>
                </c:pt>
              </c:numCache>
            </c:numRef>
          </c:xVal>
          <c:yVal>
            <c:numRef>
              <c:f>bind2!$E$2:$E$50</c:f>
              <c:numCache>
                <c:formatCode>General</c:formatCode>
                <c:ptCount val="49"/>
                <c:pt idx="0">
                  <c:v>0.86265951698679222</c:v>
                </c:pt>
                <c:pt idx="1">
                  <c:v>0.79066827489990543</c:v>
                </c:pt>
                <c:pt idx="2">
                  <c:v>0.79120002291063873</c:v>
                </c:pt>
                <c:pt idx="3">
                  <c:v>0.71447776585839395</c:v>
                </c:pt>
                <c:pt idx="4">
                  <c:v>0.58492111071775221</c:v>
                </c:pt>
                <c:pt idx="5">
                  <c:v>0.51469827193565854</c:v>
                </c:pt>
                <c:pt idx="6">
                  <c:v>0.5023935526188773</c:v>
                </c:pt>
                <c:pt idx="7">
                  <c:v>0.47830418664748908</c:v>
                </c:pt>
                <c:pt idx="8">
                  <c:v>0.36079179098542791</c:v>
                </c:pt>
                <c:pt idx="9">
                  <c:v>0.26161654294223324</c:v>
                </c:pt>
                <c:pt idx="10">
                  <c:v>0.15248506482859797</c:v>
                </c:pt>
                <c:pt idx="11">
                  <c:v>0.11546604971461247</c:v>
                </c:pt>
                <c:pt idx="12">
                  <c:v>9.2264160751155885E-2</c:v>
                </c:pt>
                <c:pt idx="13">
                  <c:v>9.4005845333702598E-2</c:v>
                </c:pt>
                <c:pt idx="14">
                  <c:v>9.6184941604709154E-2</c:v>
                </c:pt>
              </c:numCache>
            </c:numRef>
          </c:yVal>
        </c:ser>
        <c:axId val="116214400"/>
        <c:axId val="116216576"/>
      </c:scatterChart>
      <c:valAx>
        <c:axId val="116214400"/>
        <c:scaling>
          <c:logBase val="10"/>
          <c:orientation val="minMax"/>
          <c:max val="100000"/>
          <c:min val="1.0000000000000002E-2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Ct</a:t>
                </a:r>
              </a:p>
            </c:rich>
          </c:tx>
          <c:layout/>
        </c:title>
        <c:numFmt formatCode="General" sourceLinked="0"/>
        <c:tickLblPos val="nextTo"/>
        <c:crossAx val="116216576"/>
        <c:crosses val="autoZero"/>
        <c:crossBetween val="midCat"/>
      </c:valAx>
      <c:valAx>
        <c:axId val="116216576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fb</a:t>
                </a:r>
              </a:p>
            </c:rich>
          </c:tx>
          <c:layout/>
        </c:title>
        <c:numFmt formatCode="General" sourceLinked="1"/>
        <c:tickLblPos val="nextTo"/>
        <c:crossAx val="116214400"/>
        <c:crossesAt val="1.0000000000000007E-4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simulation!$D$1</c:f>
              <c:strCache>
                <c:ptCount val="1"/>
                <c:pt idx="0">
                  <c:v>fb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simulation!$A$2:$A$50</c:f>
              <c:numCache>
                <c:formatCode>0.0000</c:formatCode>
                <c:ptCount val="49"/>
                <c:pt idx="0">
                  <c:v>6.6453545554535448E-2</c:v>
                </c:pt>
                <c:pt idx="1">
                  <c:v>0.17837561808380561</c:v>
                </c:pt>
                <c:pt idx="2">
                  <c:v>0.45990009990009995</c:v>
                </c:pt>
                <c:pt idx="3">
                  <c:v>1.0041026919242275</c:v>
                </c:pt>
                <c:pt idx="4">
                  <c:v>2.5446444644464448</c:v>
                </c:pt>
                <c:pt idx="5">
                  <c:v>6.6964923269652363</c:v>
                </c:pt>
                <c:pt idx="6">
                  <c:v>20.585958595859587</c:v>
                </c:pt>
                <c:pt idx="7">
                  <c:v>56.575261947354974</c:v>
                </c:pt>
                <c:pt idx="8">
                  <c:v>160.4995004995005</c:v>
                </c:pt>
                <c:pt idx="9">
                  <c:v>405.49983338887034</c:v>
                </c:pt>
                <c:pt idx="10">
                  <c:v>1191.4090409140904</c:v>
                </c:pt>
                <c:pt idx="11">
                  <c:v>3397.2741768822762</c:v>
                </c:pt>
                <c:pt idx="12">
                  <c:v>11099.50989599015</c:v>
                </c:pt>
                <c:pt idx="13">
                  <c:v>33100.167772419714</c:v>
                </c:pt>
                <c:pt idx="14">
                  <c:v>110100.4000994001</c:v>
                </c:pt>
              </c:numCache>
            </c:numRef>
          </c:xVal>
          <c:yVal>
            <c:numRef>
              <c:f>simulation!$D$2:$D$50</c:f>
              <c:numCache>
                <c:formatCode>General</c:formatCode>
                <c:ptCount val="49"/>
                <c:pt idx="0">
                  <c:v>0.84951893963590785</c:v>
                </c:pt>
                <c:pt idx="1">
                  <c:v>0.83181557926876981</c:v>
                </c:pt>
                <c:pt idx="2">
                  <c:v>0.78256147362933348</c:v>
                </c:pt>
                <c:pt idx="3">
                  <c:v>0.70122577858536517</c:v>
                </c:pt>
                <c:pt idx="4">
                  <c:v>0.60701779208376072</c:v>
                </c:pt>
                <c:pt idx="5">
                  <c:v>0.55200426528980118</c:v>
                </c:pt>
                <c:pt idx="6">
                  <c:v>0.51423199685190857</c:v>
                </c:pt>
                <c:pt idx="7">
                  <c:v>0.46973290149472169</c:v>
                </c:pt>
                <c:pt idx="8">
                  <c:v>0.37694510145649196</c:v>
                </c:pt>
                <c:pt idx="9">
                  <c:v>0.26017232240807625</c:v>
                </c:pt>
                <c:pt idx="10">
                  <c:v>0.16065770389591366</c:v>
                </c:pt>
                <c:pt idx="11">
                  <c:v>0.11693909769945615</c:v>
                </c:pt>
                <c:pt idx="12">
                  <c:v>9.9059319401783863E-2</c:v>
                </c:pt>
                <c:pt idx="13">
                  <c:v>9.3660183046047646E-2</c:v>
                </c:pt>
                <c:pt idx="14">
                  <c:v>9.1738087148469261E-2</c:v>
                </c:pt>
              </c:numCache>
            </c:numRef>
          </c:yVal>
        </c:ser>
        <c:axId val="73818112"/>
        <c:axId val="73812224"/>
      </c:scatterChart>
      <c:valAx>
        <c:axId val="73818112"/>
        <c:scaling>
          <c:logBase val="10"/>
          <c:orientation val="minMax"/>
          <c:max val="100000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Ct</a:t>
                </a:r>
              </a:p>
            </c:rich>
          </c:tx>
          <c:layout/>
        </c:title>
        <c:numFmt formatCode="General" sourceLinked="0"/>
        <c:tickLblPos val="nextTo"/>
        <c:crossAx val="73812224"/>
        <c:crosses val="autoZero"/>
        <c:crossBetween val="midCat"/>
      </c:valAx>
      <c:valAx>
        <c:axId val="73812224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fb</a:t>
                </a:r>
              </a:p>
            </c:rich>
          </c:tx>
          <c:layout/>
        </c:title>
        <c:numFmt formatCode="General" sourceLinked="1"/>
        <c:tickLblPos val="nextTo"/>
        <c:crossAx val="73818112"/>
        <c:crossesAt val="1.0000000000000002E-4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simulation!$C$1</c:f>
              <c:strCache>
                <c:ptCount val="1"/>
                <c:pt idx="0">
                  <c:v>Cb</c:v>
                </c:pt>
              </c:strCache>
            </c:strRef>
          </c:tx>
          <c:marker>
            <c:symbol val="none"/>
          </c:marker>
          <c:xVal>
            <c:numRef>
              <c:f>simulation!$B$2:$B$18</c:f>
              <c:numCache>
                <c:formatCode>0.00</c:formatCode>
                <c:ptCount val="17"/>
                <c:pt idx="0">
                  <c:v>0.01</c:v>
                </c:pt>
                <c:pt idx="1">
                  <c:v>0.03</c:v>
                </c:pt>
                <c:pt idx="2" formatCode="0.0">
                  <c:v>0.1</c:v>
                </c:pt>
                <c:pt idx="3" formatCode="0.0">
                  <c:v>0.30000000000000004</c:v>
                </c:pt>
                <c:pt idx="4" formatCode="0">
                  <c:v>1</c:v>
                </c:pt>
                <c:pt idx="5" formatCode="0">
                  <c:v>3</c:v>
                </c:pt>
                <c:pt idx="6" formatCode="0">
                  <c:v>10</c:v>
                </c:pt>
                <c:pt idx="7" formatCode="0">
                  <c:v>30</c:v>
                </c:pt>
                <c:pt idx="8" formatCode="0">
                  <c:v>100</c:v>
                </c:pt>
                <c:pt idx="9" formatCode="0">
                  <c:v>300</c:v>
                </c:pt>
                <c:pt idx="10" formatCode="0">
                  <c:v>1000</c:v>
                </c:pt>
                <c:pt idx="11" formatCode="0">
                  <c:v>3000</c:v>
                </c:pt>
                <c:pt idx="12" formatCode="0">
                  <c:v>10000</c:v>
                </c:pt>
                <c:pt idx="13" formatCode="0">
                  <c:v>30000</c:v>
                </c:pt>
                <c:pt idx="14" formatCode="0">
                  <c:v>100000</c:v>
                </c:pt>
              </c:numCache>
            </c:numRef>
          </c:xVal>
          <c:yVal>
            <c:numRef>
              <c:f>simulation!$C$2:$C$18</c:f>
              <c:numCache>
                <c:formatCode>0.0000</c:formatCode>
                <c:ptCount val="17"/>
                <c:pt idx="0">
                  <c:v>5.6453545554535453E-2</c:v>
                </c:pt>
                <c:pt idx="1">
                  <c:v>0.14837561808380562</c:v>
                </c:pt>
                <c:pt idx="2">
                  <c:v>0.35990009990009991</c:v>
                </c:pt>
                <c:pt idx="3">
                  <c:v>0.70410269192422748</c:v>
                </c:pt>
                <c:pt idx="4">
                  <c:v>1.5446444644464448</c:v>
                </c:pt>
                <c:pt idx="5">
                  <c:v>3.6964923269652363</c:v>
                </c:pt>
                <c:pt idx="6">
                  <c:v>10.585958595859587</c:v>
                </c:pt>
                <c:pt idx="7">
                  <c:v>26.575261947354971</c:v>
                </c:pt>
                <c:pt idx="8">
                  <c:v>60.499500499500499</c:v>
                </c:pt>
                <c:pt idx="9">
                  <c:v>105.49983338887037</c:v>
                </c:pt>
                <c:pt idx="10">
                  <c:v>191.40904091409041</c:v>
                </c:pt>
                <c:pt idx="11">
                  <c:v>397.27417688227598</c:v>
                </c:pt>
                <c:pt idx="12">
                  <c:v>1099.5098959901491</c:v>
                </c:pt>
                <c:pt idx="13">
                  <c:v>3100.1677724197175</c:v>
                </c:pt>
                <c:pt idx="14">
                  <c:v>10100.4000994001</c:v>
                </c:pt>
              </c:numCache>
            </c:numRef>
          </c:yVal>
        </c:ser>
        <c:axId val="94094464"/>
        <c:axId val="85421440"/>
      </c:scatterChart>
      <c:valAx>
        <c:axId val="94094464"/>
        <c:scaling>
          <c:logBase val="10"/>
          <c:orientation val="minMax"/>
        </c:scaling>
        <c:axPos val="b"/>
        <c:numFmt formatCode="General" sourceLinked="0"/>
        <c:tickLblPos val="nextTo"/>
        <c:crossAx val="85421440"/>
        <c:crosses val="autoZero"/>
        <c:crossBetween val="midCat"/>
      </c:valAx>
      <c:valAx>
        <c:axId val="85421440"/>
        <c:scaling>
          <c:orientation val="minMax"/>
        </c:scaling>
        <c:axPos val="l"/>
        <c:majorGridlines/>
        <c:numFmt formatCode="General" sourceLinked="0"/>
        <c:tickLblPos val="nextTo"/>
        <c:crossAx val="94094464"/>
        <c:crossesAt val="1.0000000000000002E-2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simulation!$C$1</c:f>
              <c:strCache>
                <c:ptCount val="1"/>
                <c:pt idx="0">
                  <c:v>Cb</c:v>
                </c:pt>
              </c:strCache>
            </c:strRef>
          </c:tx>
          <c:marker>
            <c:symbol val="none"/>
          </c:marker>
          <c:xVal>
            <c:numRef>
              <c:f>simulation!$B$2:$B$18</c:f>
              <c:numCache>
                <c:formatCode>0.00</c:formatCode>
                <c:ptCount val="17"/>
                <c:pt idx="0">
                  <c:v>0.01</c:v>
                </c:pt>
                <c:pt idx="1">
                  <c:v>0.03</c:v>
                </c:pt>
                <c:pt idx="2" formatCode="0.0">
                  <c:v>0.1</c:v>
                </c:pt>
                <c:pt idx="3" formatCode="0.0">
                  <c:v>0.30000000000000004</c:v>
                </c:pt>
                <c:pt idx="4" formatCode="0">
                  <c:v>1</c:v>
                </c:pt>
                <c:pt idx="5" formatCode="0">
                  <c:v>3</c:v>
                </c:pt>
                <c:pt idx="6" formatCode="0">
                  <c:v>10</c:v>
                </c:pt>
                <c:pt idx="7" formatCode="0">
                  <c:v>30</c:v>
                </c:pt>
                <c:pt idx="8" formatCode="0">
                  <c:v>100</c:v>
                </c:pt>
                <c:pt idx="9" formatCode="0">
                  <c:v>300</c:v>
                </c:pt>
                <c:pt idx="10" formatCode="0">
                  <c:v>1000</c:v>
                </c:pt>
                <c:pt idx="11" formatCode="0">
                  <c:v>3000</c:v>
                </c:pt>
                <c:pt idx="12" formatCode="0">
                  <c:v>10000</c:v>
                </c:pt>
                <c:pt idx="13" formatCode="0">
                  <c:v>30000</c:v>
                </c:pt>
                <c:pt idx="14" formatCode="0">
                  <c:v>100000</c:v>
                </c:pt>
              </c:numCache>
            </c:numRef>
          </c:xVal>
          <c:yVal>
            <c:numRef>
              <c:f>simulation!$C$2:$C$18</c:f>
              <c:numCache>
                <c:formatCode>0.0000</c:formatCode>
                <c:ptCount val="17"/>
                <c:pt idx="0">
                  <c:v>5.6453545554535453E-2</c:v>
                </c:pt>
                <c:pt idx="1">
                  <c:v>0.14837561808380562</c:v>
                </c:pt>
                <c:pt idx="2">
                  <c:v>0.35990009990009991</c:v>
                </c:pt>
                <c:pt idx="3">
                  <c:v>0.70410269192422748</c:v>
                </c:pt>
                <c:pt idx="4">
                  <c:v>1.5446444644464448</c:v>
                </c:pt>
                <c:pt idx="5">
                  <c:v>3.6964923269652363</c:v>
                </c:pt>
                <c:pt idx="6">
                  <c:v>10.585958595859587</c:v>
                </c:pt>
                <c:pt idx="7">
                  <c:v>26.575261947354971</c:v>
                </c:pt>
                <c:pt idx="8">
                  <c:v>60.499500499500499</c:v>
                </c:pt>
                <c:pt idx="9">
                  <c:v>105.49983338887037</c:v>
                </c:pt>
                <c:pt idx="10">
                  <c:v>191.40904091409041</c:v>
                </c:pt>
                <c:pt idx="11">
                  <c:v>397.27417688227598</c:v>
                </c:pt>
                <c:pt idx="12">
                  <c:v>1099.5098959901491</c:v>
                </c:pt>
                <c:pt idx="13">
                  <c:v>3100.1677724197175</c:v>
                </c:pt>
                <c:pt idx="14">
                  <c:v>10100.4000994001</c:v>
                </c:pt>
              </c:numCache>
            </c:numRef>
          </c:yVal>
        </c:ser>
        <c:axId val="118861824"/>
        <c:axId val="72733056"/>
      </c:scatterChart>
      <c:valAx>
        <c:axId val="118861824"/>
        <c:scaling>
          <c:logBase val="10"/>
          <c:orientation val="minMax"/>
          <c:max val="100"/>
        </c:scaling>
        <c:axPos val="b"/>
        <c:numFmt formatCode="General" sourceLinked="0"/>
        <c:tickLblPos val="nextTo"/>
        <c:crossAx val="72733056"/>
        <c:crosses val="autoZero"/>
        <c:crossBetween val="midCat"/>
      </c:valAx>
      <c:valAx>
        <c:axId val="72733056"/>
        <c:scaling>
          <c:orientation val="minMax"/>
          <c:max val="100"/>
          <c:min val="0"/>
        </c:scaling>
        <c:axPos val="l"/>
        <c:majorGridlines/>
        <c:numFmt formatCode="General" sourceLinked="0"/>
        <c:tickLblPos val="nextTo"/>
        <c:crossAx val="118861824"/>
        <c:crossesAt val="1.0000000000000005E-2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247650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7</xdr:row>
      <xdr:rowOff>104774</xdr:rowOff>
    </xdr:from>
    <xdr:to>
      <xdr:col>16</xdr:col>
      <xdr:colOff>381000</xdr:colOff>
      <xdr:row>31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7</xdr:row>
      <xdr:rowOff>0</xdr:rowOff>
    </xdr:from>
    <xdr:to>
      <xdr:col>25</xdr:col>
      <xdr:colOff>323850</xdr:colOff>
      <xdr:row>23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27</xdr:row>
      <xdr:rowOff>0</xdr:rowOff>
    </xdr:from>
    <xdr:to>
      <xdr:col>25</xdr:col>
      <xdr:colOff>304800</xdr:colOff>
      <xdr:row>43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1" sqref="B1:D16"/>
    </sheetView>
  </sheetViews>
  <sheetFormatPr defaultRowHeight="12.75"/>
  <cols>
    <col min="2" max="2" width="14.5703125" bestFit="1" customWidth="1"/>
    <col min="3" max="4" width="13.5703125" bestFit="1" customWidth="1"/>
  </cols>
  <sheetData>
    <row r="1" spans="1:5">
      <c r="A1" s="6" t="s">
        <v>8</v>
      </c>
      <c r="B1" t="str">
        <f>simulation!A1</f>
        <v>Ct</v>
      </c>
      <c r="C1" s="6" t="s">
        <v>12</v>
      </c>
      <c r="D1" t="str">
        <f>simulation!C1</f>
        <v>Cb</v>
      </c>
      <c r="E1" s="6" t="s">
        <v>9</v>
      </c>
    </row>
    <row r="2" spans="1:5">
      <c r="A2">
        <v>1</v>
      </c>
      <c r="B2" s="1">
        <f>Ct</f>
        <v>6.6453545554535448E-2</v>
      </c>
      <c r="C2" s="1">
        <f ca="1">B2-D2</f>
        <v>9.1267620444001052E-3</v>
      </c>
      <c r="D2" s="1">
        <f ca="1">Cb*(1+ NORMINV(RAND(),0,ruv_cv))+NORMINV(RAND(),0,ruv_sd)</f>
        <v>5.7326783510135343E-2</v>
      </c>
      <c r="E2">
        <f ca="1">D2/B2</f>
        <v>0.86265951698679222</v>
      </c>
    </row>
    <row r="3" spans="1:5">
      <c r="A3">
        <v>1</v>
      </c>
      <c r="B3" s="1">
        <f>Ct</f>
        <v>0.17837561808380561</v>
      </c>
      <c r="C3" s="1">
        <f t="shared" ref="C3:C17" ca="1" si="0">B3-D3</f>
        <v>3.7339675849278664E-2</v>
      </c>
      <c r="D3" s="1">
        <f ca="1">Cb*(1+ NORMINV(RAND(),0,ruv_cv))+NORMINV(RAND(),0,ruv_sd)</f>
        <v>0.14103594223452695</v>
      </c>
      <c r="E3">
        <f t="shared" ref="E3:E17" ca="1" si="1">D3/B3</f>
        <v>0.79066827489990543</v>
      </c>
    </row>
    <row r="4" spans="1:5">
      <c r="A4">
        <v>1</v>
      </c>
      <c r="B4" s="1">
        <f>Ct</f>
        <v>0.45990009990009995</v>
      </c>
      <c r="C4" s="1">
        <f t="shared" ca="1" si="0"/>
        <v>9.6027130322535847E-2</v>
      </c>
      <c r="D4" s="1">
        <f ca="1">Cb*(1+ NORMINV(RAND(),0,ruv_cv))+NORMINV(RAND(),0,ruv_sd)</f>
        <v>0.3638729695775641</v>
      </c>
      <c r="E4">
        <f t="shared" ca="1" si="1"/>
        <v>0.79120002291063873</v>
      </c>
    </row>
    <row r="5" spans="1:5">
      <c r="A5">
        <v>1</v>
      </c>
      <c r="B5" s="1">
        <f>Ct</f>
        <v>1.0041026919242275</v>
      </c>
      <c r="C5" s="1">
        <f t="shared" ca="1" si="0"/>
        <v>0.28669364390580621</v>
      </c>
      <c r="D5" s="1">
        <f ca="1">Cb*(1+ NORMINV(RAND(),0,ruv_cv))+NORMINV(RAND(),0,ruv_sd)</f>
        <v>0.71740904801842131</v>
      </c>
      <c r="E5">
        <f t="shared" ca="1" si="1"/>
        <v>0.71447776585839395</v>
      </c>
    </row>
    <row r="6" spans="1:5">
      <c r="A6">
        <v>1</v>
      </c>
      <c r="B6" s="1">
        <f>Ct</f>
        <v>2.5446444644464448</v>
      </c>
      <c r="C6" s="1">
        <f t="shared" ca="1" si="0"/>
        <v>1.0562281979206507</v>
      </c>
      <c r="D6" s="1">
        <f ca="1">Cb*(1+ NORMINV(RAND(),0,ruv_cv))+NORMINV(RAND(),0,ruv_sd)</f>
        <v>1.4884162665257941</v>
      </c>
      <c r="E6">
        <f t="shared" ca="1" si="1"/>
        <v>0.58492111071775221</v>
      </c>
    </row>
    <row r="7" spans="1:5">
      <c r="A7">
        <v>1</v>
      </c>
      <c r="B7" s="1">
        <f>Ct</f>
        <v>6.6964923269652363</v>
      </c>
      <c r="C7" s="1">
        <f t="shared" ca="1" si="0"/>
        <v>3.2498192982458325</v>
      </c>
      <c r="D7" s="1">
        <f ca="1">Cb*(1+ NORMINV(RAND(),0,ruv_cv))+NORMINV(RAND(),0,ruv_sd)</f>
        <v>3.4466730287194038</v>
      </c>
      <c r="E7">
        <f t="shared" ca="1" si="1"/>
        <v>0.51469827193565854</v>
      </c>
    </row>
    <row r="8" spans="1:5">
      <c r="A8">
        <v>1</v>
      </c>
      <c r="B8" s="1">
        <f>Ct</f>
        <v>20.585958595859587</v>
      </c>
      <c r="C8" s="1">
        <f t="shared" ca="1" si="0"/>
        <v>10.243705722820573</v>
      </c>
      <c r="D8" s="1">
        <f ca="1">Cb*(1+ NORMINV(RAND(),0,ruv_cv))+NORMINV(RAND(),0,ruv_sd)</f>
        <v>10.342252873039014</v>
      </c>
      <c r="E8">
        <f t="shared" ca="1" si="1"/>
        <v>0.5023935526188773</v>
      </c>
    </row>
    <row r="9" spans="1:5">
      <c r="A9">
        <v>1</v>
      </c>
      <c r="B9" s="1">
        <f>Ct</f>
        <v>56.575261947354974</v>
      </c>
      <c r="C9" s="1">
        <f t="shared" ca="1" si="0"/>
        <v>29.515077297256713</v>
      </c>
      <c r="D9" s="1">
        <f ca="1">Cb*(1+ NORMINV(RAND(),0,ruv_cv))+NORMINV(RAND(),0,ruv_sd)</f>
        <v>27.060184650098261</v>
      </c>
      <c r="E9">
        <f t="shared" ca="1" si="1"/>
        <v>0.47830418664748908</v>
      </c>
    </row>
    <row r="10" spans="1:5">
      <c r="A10">
        <v>1</v>
      </c>
      <c r="B10" s="1">
        <f>Ct</f>
        <v>160.4995004995005</v>
      </c>
      <c r="C10" s="1">
        <f t="shared" ca="1" si="0"/>
        <v>102.59259826201912</v>
      </c>
      <c r="D10" s="1">
        <f ca="1">Cb*(1+ NORMINV(RAND(),0,ruv_cv))+NORMINV(RAND(),0,ruv_sd)</f>
        <v>57.906902237481368</v>
      </c>
      <c r="E10">
        <f t="shared" ca="1" si="1"/>
        <v>0.36079179098542791</v>
      </c>
    </row>
    <row r="11" spans="1:5">
      <c r="A11">
        <v>1</v>
      </c>
      <c r="B11" s="1">
        <f>Ct</f>
        <v>405.49983338887034</v>
      </c>
      <c r="C11" s="1">
        <f t="shared" ca="1" si="0"/>
        <v>299.41436881402251</v>
      </c>
      <c r="D11" s="1">
        <f ca="1">Cb*(1+ NORMINV(RAND(),0,ruv_cv))+NORMINV(RAND(),0,ruv_sd)</f>
        <v>106.08546457484782</v>
      </c>
      <c r="E11">
        <f t="shared" ca="1" si="1"/>
        <v>0.26161654294223324</v>
      </c>
    </row>
    <row r="12" spans="1:5">
      <c r="A12">
        <v>1</v>
      </c>
      <c r="B12" s="1">
        <f>Ct</f>
        <v>1191.4090409140904</v>
      </c>
      <c r="C12" s="1">
        <f t="shared" ca="1" si="0"/>
        <v>1009.7369560729276</v>
      </c>
      <c r="D12" s="1">
        <f ca="1">Cb*(1+ NORMINV(RAND(),0,ruv_cv))+NORMINV(RAND(),0,ruv_sd)</f>
        <v>181.67208484116281</v>
      </c>
      <c r="E12">
        <f t="shared" ca="1" si="1"/>
        <v>0.15248506482859797</v>
      </c>
    </row>
    <row r="13" spans="1:5">
      <c r="A13">
        <v>1</v>
      </c>
      <c r="B13" s="1">
        <f>Ct</f>
        <v>3397.2741768822762</v>
      </c>
      <c r="C13" s="1">
        <f t="shared" ca="1" si="0"/>
        <v>3005.0043478802181</v>
      </c>
      <c r="D13" s="1">
        <f ca="1">Cb*(1+ NORMINV(RAND(),0,ruv_cv))+NORMINV(RAND(),0,ruv_sd)</f>
        <v>392.26982900205803</v>
      </c>
      <c r="E13">
        <f t="shared" ca="1" si="1"/>
        <v>0.11546604971461247</v>
      </c>
    </row>
    <row r="14" spans="1:5">
      <c r="A14">
        <v>1</v>
      </c>
      <c r="B14" s="1">
        <f>Ct</f>
        <v>11099.50989599015</v>
      </c>
      <c r="C14" s="1">
        <f t="shared" ca="1" si="0"/>
        <v>10075.422930687469</v>
      </c>
      <c r="D14" s="1">
        <f ca="1">Cb*(1+ NORMINV(RAND(),0,ruv_cv))+NORMINV(RAND(),0,ruv_sd)</f>
        <v>1024.0869653026807</v>
      </c>
      <c r="E14">
        <f t="shared" ca="1" si="1"/>
        <v>9.2264160751155885E-2</v>
      </c>
    </row>
    <row r="15" spans="1:5">
      <c r="A15">
        <v>1</v>
      </c>
      <c r="B15" s="1">
        <f>Ct</f>
        <v>33100.167772419714</v>
      </c>
      <c r="C15" s="1">
        <f t="shared" ca="1" si="0"/>
        <v>29988.55852028602</v>
      </c>
      <c r="D15" s="1">
        <f ca="1">Cb*(1+ NORMINV(RAND(),0,ruv_cv))+NORMINV(RAND(),0,ruv_sd)</f>
        <v>3111.609252133695</v>
      </c>
      <c r="E15">
        <f t="shared" ca="1" si="1"/>
        <v>9.4005845333702598E-2</v>
      </c>
    </row>
    <row r="16" spans="1:5">
      <c r="A16">
        <v>1</v>
      </c>
      <c r="B16" s="1">
        <f>Ct</f>
        <v>110100.4000994001</v>
      </c>
      <c r="C16" s="1">
        <f t="shared" ca="1" si="0"/>
        <v>99510.399545184191</v>
      </c>
      <c r="D16" s="1">
        <f ca="1">Cb*(1+ NORMINV(RAND(),0,ruv_cv))+NORMINV(RAND(),0,ruv_sd)</f>
        <v>10590.000554215912</v>
      </c>
      <c r="E16">
        <f t="shared" ca="1" si="1"/>
        <v>9.6184941604709154E-2</v>
      </c>
    </row>
    <row r="17" spans="3:4">
      <c r="C17" s="1"/>
      <c r="D1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C20" sqref="C20"/>
    </sheetView>
  </sheetViews>
  <sheetFormatPr defaultRowHeight="12.75"/>
  <cols>
    <col min="1" max="2" width="11.42578125" bestFit="1" customWidth="1"/>
    <col min="3" max="3" width="10.42578125" bestFit="1" customWidth="1"/>
    <col min="4" max="4" width="12.42578125" bestFit="1" customWidth="1"/>
    <col min="8" max="8" width="12.42578125" bestFit="1" customWidth="1"/>
  </cols>
  <sheetData>
    <row r="1" spans="1:8">
      <c r="A1" t="s">
        <v>0</v>
      </c>
      <c r="B1" t="s">
        <v>1</v>
      </c>
      <c r="C1" t="s">
        <v>2</v>
      </c>
      <c r="D1" s="6" t="s">
        <v>9</v>
      </c>
      <c r="F1" s="5"/>
      <c r="H1" s="6"/>
    </row>
    <row r="2" spans="1:8">
      <c r="A2" s="1">
        <f>Cu+Cb</f>
        <v>6.6453545554535448E-2</v>
      </c>
      <c r="B2" s="2">
        <v>0.01</v>
      </c>
      <c r="C2" s="1">
        <f>bmax1*Cu/(kd1_+Cu) + bmax2*Cu/(kd2_+Cu) + ns*Cu</f>
        <v>5.6453545554535453E-2</v>
      </c>
      <c r="D2">
        <f>Cb/Ct</f>
        <v>0.84951893963590785</v>
      </c>
      <c r="E2" t="s">
        <v>3</v>
      </c>
      <c r="F2">
        <v>0.5</v>
      </c>
    </row>
    <row r="3" spans="1:8">
      <c r="A3" s="1">
        <f>Cu+Cb</f>
        <v>0.17837561808380561</v>
      </c>
      <c r="B3" s="2">
        <f>B2*3</f>
        <v>0.03</v>
      </c>
      <c r="C3" s="1">
        <f>bmax1*Cu/(kd1_+Cu) + bmax2*Cu/(kd2_+Cu) + ns*Cu</f>
        <v>0.14837561808380562</v>
      </c>
      <c r="D3">
        <f>Cb/Ct</f>
        <v>0.83181557926876981</v>
      </c>
      <c r="E3" t="s">
        <v>4</v>
      </c>
      <c r="F3">
        <v>100</v>
      </c>
    </row>
    <row r="4" spans="1:8">
      <c r="A4" s="1">
        <f>Cu+Cb</f>
        <v>0.45990009990009995</v>
      </c>
      <c r="B4" s="3">
        <f>B2*10</f>
        <v>0.1</v>
      </c>
      <c r="C4" s="1">
        <f>bmax1*Cu/(kd1_+Cu) + bmax2*Cu/(kd2_+Cu) + ns*Cu</f>
        <v>0.35990009990009991</v>
      </c>
      <c r="D4">
        <f>Cb/Ct</f>
        <v>0.78256147362933348</v>
      </c>
      <c r="E4" t="s">
        <v>5</v>
      </c>
      <c r="F4">
        <v>0.1</v>
      </c>
    </row>
    <row r="5" spans="1:8">
      <c r="A5" s="1">
        <f>Cu+Cb</f>
        <v>1.0041026919242275</v>
      </c>
      <c r="B5" s="3">
        <f>B4*3</f>
        <v>0.30000000000000004</v>
      </c>
      <c r="C5" s="1">
        <f>bmax1*Cu/(kd1_+Cu) + bmax2*Cu/(kd2_+Cu) + ns*Cu</f>
        <v>0.70410269192422748</v>
      </c>
      <c r="D5">
        <f>Cb/Ct</f>
        <v>0.70122577858536517</v>
      </c>
      <c r="E5" t="s">
        <v>6</v>
      </c>
      <c r="F5">
        <v>100</v>
      </c>
    </row>
    <row r="6" spans="1:8">
      <c r="A6" s="1">
        <f>Cu+Cb</f>
        <v>2.5446444644464448</v>
      </c>
      <c r="B6" s="4">
        <f>B4*10</f>
        <v>1</v>
      </c>
      <c r="C6" s="1">
        <f>bmax1*Cu/(kd1_+Cu) + bmax2*Cu/(kd2_+Cu) + ns*Cu</f>
        <v>1.5446444644464448</v>
      </c>
      <c r="D6">
        <f>Cb/Ct</f>
        <v>0.60701779208376072</v>
      </c>
      <c r="E6" t="s">
        <v>7</v>
      </c>
      <c r="F6">
        <v>0.1</v>
      </c>
    </row>
    <row r="7" spans="1:8">
      <c r="A7" s="1">
        <f>Cu+Cb</f>
        <v>6.6964923269652363</v>
      </c>
      <c r="B7" s="4">
        <f t="shared" ref="A7:B17" si="0">B6*3</f>
        <v>3</v>
      </c>
      <c r="C7" s="1">
        <f>bmax1*Cu/(kd1_+Cu) + bmax2*Cu/(kd2_+Cu) + ns*Cu</f>
        <v>3.6964923269652363</v>
      </c>
      <c r="D7">
        <f>Cb/Ct</f>
        <v>0.55200426528980118</v>
      </c>
    </row>
    <row r="8" spans="1:8">
      <c r="A8" s="1">
        <f>Cu+Cb</f>
        <v>20.585958595859587</v>
      </c>
      <c r="B8" s="4">
        <f t="shared" ref="A8:B8" si="1">B6*10</f>
        <v>10</v>
      </c>
      <c r="C8" s="1">
        <f>bmax1*Cu/(kd1_+Cu) + bmax2*Cu/(kd2_+Cu) + ns*Cu</f>
        <v>10.585958595859587</v>
      </c>
      <c r="D8">
        <f>Cb/Ct</f>
        <v>0.51423199685190857</v>
      </c>
      <c r="E8" s="6" t="s">
        <v>10</v>
      </c>
      <c r="F8">
        <v>0.05</v>
      </c>
    </row>
    <row r="9" spans="1:8">
      <c r="A9" s="1">
        <f>Cu+Cb</f>
        <v>56.575261947354974</v>
      </c>
      <c r="B9" s="4">
        <f t="shared" ref="A9:B17" si="2">B8*3</f>
        <v>30</v>
      </c>
      <c r="C9" s="1">
        <f>bmax1*Cu/(kd1_+Cu) + bmax2*Cu/(kd2_+Cu) + ns*Cu</f>
        <v>26.575261947354971</v>
      </c>
      <c r="D9">
        <f>Cb/Ct</f>
        <v>0.46973290149472169</v>
      </c>
      <c r="E9" s="6" t="s">
        <v>11</v>
      </c>
      <c r="F9">
        <v>5.0000000000000001E-3</v>
      </c>
    </row>
    <row r="10" spans="1:8">
      <c r="A10" s="1">
        <f>Cu+Cb</f>
        <v>160.4995004995005</v>
      </c>
      <c r="B10" s="4">
        <f t="shared" ref="A10:B10" si="3">B8*10</f>
        <v>100</v>
      </c>
      <c r="C10" s="1">
        <f>bmax1*Cu/(kd1_+Cu) + bmax2*Cu/(kd2_+Cu) + ns*Cu</f>
        <v>60.499500499500499</v>
      </c>
      <c r="D10">
        <f>Cb/Ct</f>
        <v>0.37694510145649196</v>
      </c>
    </row>
    <row r="11" spans="1:8">
      <c r="A11" s="1">
        <f>Cu+Cb</f>
        <v>405.49983338887034</v>
      </c>
      <c r="B11" s="4">
        <f t="shared" ref="A11:B17" si="4">B10*3</f>
        <v>300</v>
      </c>
      <c r="C11" s="1">
        <f>bmax1*Cu/(kd1_+Cu) + bmax2*Cu/(kd2_+Cu) + ns*Cu</f>
        <v>105.49983338887037</v>
      </c>
      <c r="D11">
        <f>Cb/Ct</f>
        <v>0.26017232240807625</v>
      </c>
    </row>
    <row r="12" spans="1:8">
      <c r="A12" s="1">
        <f>Cu+Cb</f>
        <v>1191.4090409140904</v>
      </c>
      <c r="B12" s="4">
        <f t="shared" ref="A12:B12" si="5">B10*10</f>
        <v>1000</v>
      </c>
      <c r="C12" s="1">
        <f>bmax1*Cu/(kd1_+Cu) + bmax2*Cu/(kd2_+Cu) + ns*Cu</f>
        <v>191.40904091409041</v>
      </c>
      <c r="D12">
        <f>Cb/Ct</f>
        <v>0.16065770389591366</v>
      </c>
    </row>
    <row r="13" spans="1:8">
      <c r="A13" s="1">
        <f>Cu+Cb</f>
        <v>3397.2741768822762</v>
      </c>
      <c r="B13" s="4">
        <f t="shared" ref="A13:B17" si="6">B12*3</f>
        <v>3000</v>
      </c>
      <c r="C13" s="1">
        <f>bmax1*Cu/(kd1_+Cu) + bmax2*Cu/(kd2_+Cu) + ns*Cu</f>
        <v>397.27417688227598</v>
      </c>
      <c r="D13">
        <f>Cb/Ct</f>
        <v>0.11693909769945615</v>
      </c>
    </row>
    <row r="14" spans="1:8">
      <c r="A14" s="1">
        <f>Cu+Cb</f>
        <v>11099.50989599015</v>
      </c>
      <c r="B14" s="4">
        <f t="shared" ref="A14:B14" si="7">B12*10</f>
        <v>10000</v>
      </c>
      <c r="C14" s="1">
        <f>bmax1*Cu/(kd1_+Cu) + bmax2*Cu/(kd2_+Cu) + ns*Cu</f>
        <v>1099.5098959901491</v>
      </c>
      <c r="D14">
        <f>Cb/Ct</f>
        <v>9.9059319401783863E-2</v>
      </c>
    </row>
    <row r="15" spans="1:8">
      <c r="A15" s="1">
        <f>Cu+Cb</f>
        <v>33100.167772419714</v>
      </c>
      <c r="B15" s="4">
        <f t="shared" ref="A15:B17" si="8">B14*3</f>
        <v>30000</v>
      </c>
      <c r="C15" s="1">
        <f>bmax1*Cu/(kd1_+Cu) + bmax2*Cu/(kd2_+Cu) + ns*Cu</f>
        <v>3100.1677724197175</v>
      </c>
      <c r="D15">
        <f>Cb/Ct</f>
        <v>9.3660183046047646E-2</v>
      </c>
    </row>
    <row r="16" spans="1:8">
      <c r="A16" s="1">
        <f>Cu+Cb</f>
        <v>110100.4000994001</v>
      </c>
      <c r="B16" s="4">
        <f t="shared" ref="A16:B16" si="9">B14*10</f>
        <v>100000</v>
      </c>
      <c r="C16" s="1">
        <f>bmax1*Cu/(kd1_+Cu) + bmax2*Cu/(kd2_+Cu) + ns*Cu</f>
        <v>10100.4000994001</v>
      </c>
      <c r="D16">
        <f>Cb/Ct</f>
        <v>9.1738087148469261E-2</v>
      </c>
    </row>
    <row r="17" spans="1:3">
      <c r="A17" s="1"/>
      <c r="B17" s="4"/>
      <c r="C17" s="1"/>
    </row>
    <row r="18" spans="1:3">
      <c r="A18" s="1"/>
      <c r="B18" s="4"/>
      <c r="C1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bind2</vt:lpstr>
      <vt:lpstr>simulation</vt:lpstr>
      <vt:lpstr>bmax1</vt:lpstr>
      <vt:lpstr>bmax2</vt:lpstr>
      <vt:lpstr>Cb</vt:lpstr>
      <vt:lpstr>CbDISP</vt:lpstr>
      <vt:lpstr>Ct</vt:lpstr>
      <vt:lpstr>Cu</vt:lpstr>
      <vt:lpstr>HOTDISP</vt:lpstr>
      <vt:lpstr>kd1_</vt:lpstr>
      <vt:lpstr>kd2_</vt:lpstr>
      <vt:lpstr>ns</vt:lpstr>
      <vt:lpstr>ruv_cv</vt:lpstr>
      <vt:lpstr>ruv_sd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Holford</cp:lastModifiedBy>
  <dcterms:created xsi:type="dcterms:W3CDTF">2015-09-13T21:42:03Z</dcterms:created>
  <dcterms:modified xsi:type="dcterms:W3CDTF">2015-09-14T20:19:20Z</dcterms:modified>
</cp:coreProperties>
</file>